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5af233d4588e62a/Documents/Luxborough PC/Finance/2023-24/"/>
    </mc:Choice>
  </mc:AlternateContent>
  <xr:revisionPtr revIDLastSave="98" documentId="14_{6AAE1014-57DD-4450-A5AB-1A0F84806AF9}" xr6:coauthVersionLast="47" xr6:coauthVersionMax="47" xr10:uidLastSave="{E6B83F08-F668-462A-84A7-365DAA6962E4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5" i="1" l="1"/>
  <c r="M34" i="1"/>
  <c r="G34" i="1"/>
  <c r="P35" i="1"/>
  <c r="P18" i="1"/>
  <c r="P12" i="1"/>
  <c r="E34" i="1"/>
  <c r="F34" i="1"/>
  <c r="H34" i="1"/>
  <c r="I34" i="1"/>
  <c r="J34" i="1"/>
  <c r="K34" i="1"/>
  <c r="L34" i="1"/>
  <c r="N34" i="1"/>
  <c r="O34" i="1"/>
  <c r="E27" i="1"/>
  <c r="F27" i="1"/>
  <c r="G27" i="1"/>
  <c r="H27" i="1"/>
  <c r="I27" i="1"/>
  <c r="J27" i="1"/>
  <c r="K27" i="1"/>
  <c r="L27" i="1"/>
  <c r="L35" i="1" s="1"/>
  <c r="M27" i="1"/>
  <c r="N27" i="1"/>
  <c r="O27" i="1"/>
  <c r="E18" i="1"/>
  <c r="F18" i="1"/>
  <c r="G18" i="1"/>
  <c r="H18" i="1"/>
  <c r="I18" i="1"/>
  <c r="J18" i="1"/>
  <c r="K18" i="1"/>
  <c r="L18" i="1"/>
  <c r="M18" i="1"/>
  <c r="N18" i="1"/>
  <c r="O18" i="1"/>
  <c r="E12" i="1"/>
  <c r="F12" i="1"/>
  <c r="G12" i="1"/>
  <c r="H12" i="1"/>
  <c r="I12" i="1"/>
  <c r="J12" i="1"/>
  <c r="K12" i="1"/>
  <c r="L12" i="1"/>
  <c r="M12" i="1"/>
  <c r="N12" i="1"/>
  <c r="O12" i="1"/>
  <c r="D35" i="1"/>
  <c r="F35" i="1" l="1"/>
  <c r="N35" i="1"/>
  <c r="J35" i="1"/>
  <c r="M35" i="1"/>
  <c r="I35" i="1"/>
  <c r="O35" i="1"/>
  <c r="K35" i="1"/>
  <c r="G35" i="1"/>
  <c r="E35" i="1"/>
  <c r="H35" i="1"/>
</calcChain>
</file>

<file path=xl/sharedStrings.xml><?xml version="1.0" encoding="utf-8"?>
<sst xmlns="http://schemas.openxmlformats.org/spreadsheetml/2006/main" count="140" uniqueCount="99">
  <si>
    <t>Luxborough Payments</t>
  </si>
  <si>
    <t>vat</t>
  </si>
  <si>
    <t>net salary tax &amp; nic</t>
  </si>
  <si>
    <t xml:space="preserve"> PC/Clerk 
Expenses</t>
  </si>
  <si>
    <t xml:space="preserve">
Training</t>
  </si>
  <si>
    <t>Election
Costs</t>
  </si>
  <si>
    <t>Ins</t>
  </si>
  <si>
    <t>Website</t>
  </si>
  <si>
    <t>SALC/ NALC</t>
  </si>
  <si>
    <t>Room 
Hire</t>
  </si>
  <si>
    <t>Play
Equip</t>
  </si>
  <si>
    <t>year to date</t>
  </si>
  <si>
    <t>annual budget</t>
  </si>
  <si>
    <t>2023-24</t>
  </si>
  <si>
    <t>1st quarter</t>
  </si>
  <si>
    <t>chq/so</t>
  </si>
  <si>
    <t>2nd quarter</t>
  </si>
  <si>
    <t>3rd quarter</t>
  </si>
  <si>
    <t>4th quarter</t>
  </si>
  <si>
    <t>Function 28</t>
  </si>
  <si>
    <t>bank date</t>
  </si>
  <si>
    <t>SO</t>
  </si>
  <si>
    <t>Payee</t>
  </si>
  <si>
    <t>invoice #</t>
  </si>
  <si>
    <t xml:space="preserve">(April) 13104 </t>
  </si>
  <si>
    <t>(May) 13260</t>
  </si>
  <si>
    <t>(June) 13415</t>
  </si>
  <si>
    <t>Zurich Municipal</t>
  </si>
  <si>
    <t>SALC Ltd</t>
  </si>
  <si>
    <t>Dave Powell</t>
  </si>
  <si>
    <t>Coronation tree &amp; plaques</t>
  </si>
  <si>
    <t>Notes</t>
  </si>
  <si>
    <t>Annual insurance premium</t>
  </si>
  <si>
    <t>Parish Clerk training courses</t>
  </si>
  <si>
    <t>ref 10593&amp;Amazon receipt</t>
  </si>
  <si>
    <t>Policy# YLL-2720845173</t>
  </si>
  <si>
    <t>03.04.2023</t>
  </si>
  <si>
    <t>02.05.2023</t>
  </si>
  <si>
    <t>(July) 13573</t>
  </si>
  <si>
    <t>Mary Andrews</t>
  </si>
  <si>
    <t>Q1 Clerk salary</t>
  </si>
  <si>
    <t>HMRC</t>
  </si>
  <si>
    <t>tax on Clerk's Q1 salary</t>
  </si>
  <si>
    <t>tax</t>
  </si>
  <si>
    <t>(Aug) 13732</t>
  </si>
  <si>
    <t>(Sep) 13882</t>
  </si>
  <si>
    <t>(Oct) 14035</t>
  </si>
  <si>
    <t>Q2 Clerk salary</t>
  </si>
  <si>
    <t>tax on Clerk's Q2 salary</t>
  </si>
  <si>
    <t>(Nov) 14193</t>
  </si>
  <si>
    <t>(Dec) 14346</t>
  </si>
  <si>
    <t>INV-2514 subscription</t>
  </si>
  <si>
    <t>Section 137  grants</t>
  </si>
  <si>
    <t>Q3 Clerk salary</t>
  </si>
  <si>
    <t>tax on Clerk's Q3 salary</t>
  </si>
  <si>
    <t>(Jan) 14491</t>
  </si>
  <si>
    <t>(Feb) 14715</t>
  </si>
  <si>
    <t>(Jan) 14598</t>
  </si>
  <si>
    <t>Annual Domain Name Renewal</t>
  </si>
  <si>
    <t>(Mar) 14868</t>
  </si>
  <si>
    <t>Q4 Clerk salary</t>
  </si>
  <si>
    <t>Ref ZB309312 subscription fee</t>
  </si>
  <si>
    <t>ICO</t>
  </si>
  <si>
    <t>Data Protection Subscription Fee (ICO)</t>
  </si>
  <si>
    <t>Parish Clerk expenses</t>
  </si>
  <si>
    <t>tax on Clerk's Q4 salary</t>
  </si>
  <si>
    <t>Luxborough Village Field &amp; Hall Charity</t>
  </si>
  <si>
    <t>LJF 2024/</t>
  </si>
  <si>
    <t>01.12.2023</t>
  </si>
  <si>
    <t>20.03.2024</t>
  </si>
  <si>
    <t>22.03.2024</t>
  </si>
  <si>
    <t>26.03.2024</t>
  </si>
  <si>
    <t>24.04.2023</t>
  </si>
  <si>
    <t>Luxborough Receipts</t>
  </si>
  <si>
    <t>2023-24 Precept from SC</t>
  </si>
  <si>
    <t>01.06.2023</t>
  </si>
  <si>
    <t>07.06.2023</t>
  </si>
  <si>
    <t>16.06.2023</t>
  </si>
  <si>
    <t>03.07.2023</t>
  </si>
  <si>
    <t>14.07.2023</t>
  </si>
  <si>
    <t>19.07.2023</t>
  </si>
  <si>
    <t>01.08.2023</t>
  </si>
  <si>
    <t>01.09.2023</t>
  </si>
  <si>
    <t>22.09.2023</t>
  </si>
  <si>
    <t>02.10.2023</t>
  </si>
  <si>
    <t>10.10.2023</t>
  </si>
  <si>
    <t>01.11.2023</t>
  </si>
  <si>
    <t>02.01.2024</t>
  </si>
  <si>
    <t>01.02.2024</t>
  </si>
  <si>
    <t>01.03.2024</t>
  </si>
  <si>
    <t>21.12.2024</t>
  </si>
  <si>
    <t>15.12.2024</t>
  </si>
  <si>
    <t>Date</t>
  </si>
  <si>
    <t>Amount</t>
  </si>
  <si>
    <t>Somerset Council</t>
  </si>
  <si>
    <t>Total</t>
  </si>
  <si>
    <t>Bank Balance as of 05.04.2024</t>
  </si>
  <si>
    <t>31.03.2024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</si>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</sst>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3" fontId="0" fillId="0" borderId="0" xfId="0" applyNumberFormat="1" applyAlignment="1">
      <alignment horizontal="left"/>
    </xf>
    <xf numFmtId="2" fontId="0" fillId="0" borderId="0" xfId="0" applyNumberFormat="1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/>
    <xf numFmtId="2" fontId="1" fillId="0" borderId="1" xfId="0" applyNumberFormat="1" applyFont="1" applyBorder="1"/>
    <xf numFmtId="2" fontId="1" fillId="0" borderId="1" xfId="0" applyNumberFormat="1" applyFont="1" applyBorder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 applyAlignment="1">
      <alignment wrapText="1"/>
    </xf>
    <xf numFmtId="0" fontId="1" fillId="0" borderId="0" xfId="0" applyFont="1" applyAlignment="1">
      <alignment wrapText="1"/>
    </xf>
    <xf numFmtId="2" fontId="0" fillId="0" borderId="0" xfId="0" applyNumberFormat="1" applyAlignment="1">
      <alignment horizontal="right"/>
    </xf>
    <xf numFmtId="2" fontId="1" fillId="0" borderId="0" xfId="0" applyNumberFormat="1" applyFont="1"/>
    <xf numFmtId="2" fontId="1" fillId="0" borderId="0" xfId="0" applyNumberFormat="1" applyFont="1" applyAlignment="1">
      <alignment wrapText="1"/>
    </xf>
    <xf numFmtId="2" fontId="1" fillId="0" borderId="0" xfId="1" applyNumberFormat="1" applyFont="1"/>
    <xf numFmtId="0" fontId="1" fillId="0" borderId="2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14" fontId="1" fillId="0" borderId="2" xfId="0" applyNumberFormat="1" applyFont="1" applyBorder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0"/>
  <sheetViews>
    <sheetView tabSelected="1" workbookViewId="0">
      <pane ySplit="2" topLeftCell="A3" activePane="bottomLeft" state="frozen"/>
      <selection pane="bottomLeft" activeCell="B33" sqref="B33"/>
    </sheetView>
  </sheetViews>
  <sheetFormatPr defaultRowHeight="14.5" x14ac:dyDescent="0.35"/>
  <cols>
    <col min="1" max="1" width="21.54296875" style="1" customWidth="1"/>
    <col min="2" max="2" width="25.1796875" style="3" customWidth="1"/>
    <col min="3" max="3" width="9.36328125" style="2" bestFit="1" customWidth="1"/>
    <col min="4" max="4" width="10.08984375" bestFit="1" customWidth="1"/>
    <col min="5" max="13" width="8.90625" style="6"/>
    <col min="15" max="15" width="8.90625" style="13"/>
    <col min="16" max="16" width="8.90625" style="6"/>
    <col min="17" max="17" width="11.6328125" style="6" customWidth="1"/>
    <col min="18" max="18" width="26.453125" customWidth="1"/>
  </cols>
  <sheetData>
    <row r="1" spans="1:18" s="7" customFormat="1" x14ac:dyDescent="0.35">
      <c r="A1" s="15" t="s">
        <v>13</v>
      </c>
      <c r="B1" s="8" t="s">
        <v>0</v>
      </c>
      <c r="C1" s="9"/>
      <c r="E1" s="17"/>
      <c r="F1" s="17"/>
      <c r="G1" s="17"/>
      <c r="H1" s="17"/>
      <c r="I1" s="17"/>
      <c r="J1" s="17"/>
      <c r="K1" s="17"/>
      <c r="L1" s="17"/>
      <c r="M1" s="17"/>
      <c r="O1" s="18"/>
      <c r="P1" s="17"/>
      <c r="Q1" s="17"/>
    </row>
    <row r="2" spans="1:18" ht="58" x14ac:dyDescent="0.35">
      <c r="A2" s="1" t="s">
        <v>22</v>
      </c>
      <c r="B2" s="4" t="s">
        <v>23</v>
      </c>
      <c r="C2" s="2" t="s">
        <v>15</v>
      </c>
      <c r="D2" t="s">
        <v>20</v>
      </c>
      <c r="E2" s="6" t="s">
        <v>1</v>
      </c>
      <c r="F2" s="6" t="s">
        <v>2</v>
      </c>
      <c r="G2" s="13" t="s">
        <v>3</v>
      </c>
      <c r="H2" s="13" t="s">
        <v>4</v>
      </c>
      <c r="I2" s="13" t="s">
        <v>5</v>
      </c>
      <c r="J2" s="6" t="s">
        <v>6</v>
      </c>
      <c r="K2" s="6" t="s">
        <v>7</v>
      </c>
      <c r="L2" s="13" t="s">
        <v>8</v>
      </c>
      <c r="M2" s="13" t="s">
        <v>9</v>
      </c>
      <c r="N2" s="1" t="s">
        <v>10</v>
      </c>
      <c r="O2" s="13" t="s">
        <v>52</v>
      </c>
      <c r="P2" s="13" t="s">
        <v>41</v>
      </c>
      <c r="Q2" s="13" t="s">
        <v>63</v>
      </c>
      <c r="R2" s="1" t="s">
        <v>31</v>
      </c>
    </row>
    <row r="3" spans="1:18" x14ac:dyDescent="0.35">
      <c r="A3" s="14" t="s">
        <v>19</v>
      </c>
      <c r="B3" s="3" t="s">
        <v>24</v>
      </c>
      <c r="C3" s="2" t="s">
        <v>21</v>
      </c>
      <c r="D3" t="s">
        <v>36</v>
      </c>
      <c r="E3" s="6">
        <v>2</v>
      </c>
      <c r="K3" s="6">
        <v>10</v>
      </c>
    </row>
    <row r="4" spans="1:18" x14ac:dyDescent="0.35">
      <c r="A4" s="14" t="s">
        <v>19</v>
      </c>
      <c r="B4" s="3" t="s">
        <v>25</v>
      </c>
      <c r="C4" s="2" t="s">
        <v>21</v>
      </c>
      <c r="D4" t="s">
        <v>37</v>
      </c>
      <c r="E4" s="6">
        <v>2</v>
      </c>
      <c r="K4" s="6">
        <v>10</v>
      </c>
    </row>
    <row r="5" spans="1:18" x14ac:dyDescent="0.35">
      <c r="A5" s="14" t="s">
        <v>19</v>
      </c>
      <c r="B5" s="3" t="s">
        <v>26</v>
      </c>
      <c r="C5" s="2" t="s">
        <v>21</v>
      </c>
      <c r="D5" t="s">
        <v>75</v>
      </c>
      <c r="E5" s="6">
        <v>2</v>
      </c>
      <c r="K5" s="6">
        <v>10</v>
      </c>
    </row>
    <row r="6" spans="1:18" x14ac:dyDescent="0.35">
      <c r="A6" s="14" t="s">
        <v>27</v>
      </c>
      <c r="B6" s="3" t="s">
        <v>35</v>
      </c>
      <c r="C6" s="2">
        <v>384</v>
      </c>
      <c r="D6" t="s">
        <v>76</v>
      </c>
      <c r="J6" s="6">
        <v>198.35</v>
      </c>
      <c r="R6" t="s">
        <v>32</v>
      </c>
    </row>
    <row r="7" spans="1:18" x14ac:dyDescent="0.35">
      <c r="A7" s="14" t="s">
        <v>28</v>
      </c>
      <c r="B7" s="5">
        <v>2174218122072210</v>
      </c>
      <c r="C7" s="2">
        <v>385</v>
      </c>
      <c r="D7" t="s">
        <v>68</v>
      </c>
      <c r="H7" s="6">
        <v>125</v>
      </c>
      <c r="R7" t="s">
        <v>33</v>
      </c>
    </row>
    <row r="8" spans="1:18" x14ac:dyDescent="0.35">
      <c r="A8" s="14" t="s">
        <v>29</v>
      </c>
      <c r="B8" s="3" t="s">
        <v>34</v>
      </c>
      <c r="C8" s="2">
        <v>386</v>
      </c>
      <c r="D8" t="s">
        <v>77</v>
      </c>
      <c r="G8" s="13">
        <v>111.85</v>
      </c>
      <c r="R8" t="s">
        <v>30</v>
      </c>
    </row>
    <row r="9" spans="1:18" x14ac:dyDescent="0.35">
      <c r="A9" s="14" t="s">
        <v>19</v>
      </c>
      <c r="B9" s="3" t="s">
        <v>38</v>
      </c>
      <c r="C9" s="2" t="s">
        <v>21</v>
      </c>
      <c r="D9" t="s">
        <v>78</v>
      </c>
      <c r="E9" s="6">
        <v>2</v>
      </c>
      <c r="K9" s="6">
        <v>10</v>
      </c>
    </row>
    <row r="10" spans="1:18" x14ac:dyDescent="0.35">
      <c r="A10" s="14" t="s">
        <v>39</v>
      </c>
      <c r="B10" s="3" t="s">
        <v>40</v>
      </c>
      <c r="C10" s="2">
        <v>387</v>
      </c>
      <c r="D10" t="s">
        <v>79</v>
      </c>
      <c r="F10" s="6">
        <v>502.4</v>
      </c>
    </row>
    <row r="11" spans="1:18" x14ac:dyDescent="0.35">
      <c r="A11" s="14" t="s">
        <v>41</v>
      </c>
      <c r="B11" s="3" t="s">
        <v>43</v>
      </c>
      <c r="C11" s="2">
        <v>388</v>
      </c>
      <c r="D11" t="s">
        <v>80</v>
      </c>
      <c r="P11" s="6">
        <v>6.8</v>
      </c>
      <c r="R11" t="s">
        <v>42</v>
      </c>
    </row>
    <row r="12" spans="1:18" s="10" customFormat="1" x14ac:dyDescent="0.35">
      <c r="A12" s="20" t="s">
        <v>14</v>
      </c>
      <c r="B12" s="21"/>
      <c r="C12" s="22"/>
      <c r="E12" s="11">
        <f t="shared" ref="E12:P12" si="0">SUM(E3:E11)</f>
        <v>8</v>
      </c>
      <c r="F12" s="11">
        <f t="shared" si="0"/>
        <v>502.4</v>
      </c>
      <c r="G12" s="11">
        <f t="shared" si="0"/>
        <v>111.85</v>
      </c>
      <c r="H12" s="11">
        <f t="shared" si="0"/>
        <v>125</v>
      </c>
      <c r="I12" s="11">
        <f t="shared" si="0"/>
        <v>0</v>
      </c>
      <c r="J12" s="11">
        <f t="shared" si="0"/>
        <v>198.35</v>
      </c>
      <c r="K12" s="11">
        <f t="shared" si="0"/>
        <v>40</v>
      </c>
      <c r="L12" s="11">
        <f t="shared" si="0"/>
        <v>0</v>
      </c>
      <c r="M12" s="11">
        <f t="shared" si="0"/>
        <v>0</v>
      </c>
      <c r="N12" s="11">
        <f t="shared" si="0"/>
        <v>0</v>
      </c>
      <c r="O12" s="12">
        <f t="shared" si="0"/>
        <v>0</v>
      </c>
      <c r="P12" s="11">
        <f t="shared" si="0"/>
        <v>6.8</v>
      </c>
      <c r="Q12" s="11"/>
    </row>
    <row r="13" spans="1:18" x14ac:dyDescent="0.35">
      <c r="A13" s="14" t="s">
        <v>19</v>
      </c>
      <c r="B13" s="3" t="s">
        <v>44</v>
      </c>
      <c r="C13" s="2" t="s">
        <v>21</v>
      </c>
      <c r="D13" t="s">
        <v>81</v>
      </c>
      <c r="E13" s="6">
        <v>2</v>
      </c>
      <c r="K13" s="6">
        <v>10</v>
      </c>
    </row>
    <row r="14" spans="1:18" x14ac:dyDescent="0.35">
      <c r="A14" s="14" t="s">
        <v>19</v>
      </c>
      <c r="B14" s="3" t="s">
        <v>45</v>
      </c>
      <c r="C14" s="2" t="s">
        <v>21</v>
      </c>
      <c r="D14" t="s">
        <v>82</v>
      </c>
      <c r="E14" s="6">
        <v>2</v>
      </c>
      <c r="K14" s="6">
        <v>10</v>
      </c>
    </row>
    <row r="15" spans="1:18" x14ac:dyDescent="0.35">
      <c r="A15" s="14" t="s">
        <v>19</v>
      </c>
      <c r="B15" s="3" t="s">
        <v>46</v>
      </c>
      <c r="C15" s="2" t="s">
        <v>21</v>
      </c>
      <c r="D15" t="s">
        <v>84</v>
      </c>
      <c r="E15" s="6">
        <v>2</v>
      </c>
      <c r="K15" s="6">
        <v>10</v>
      </c>
    </row>
    <row r="16" spans="1:18" x14ac:dyDescent="0.35">
      <c r="A16" s="14" t="s">
        <v>39</v>
      </c>
      <c r="B16" s="3" t="s">
        <v>47</v>
      </c>
      <c r="C16" s="2">
        <v>389</v>
      </c>
      <c r="D16" t="s">
        <v>83</v>
      </c>
      <c r="F16" s="6">
        <v>502.4</v>
      </c>
    </row>
    <row r="17" spans="1:18" x14ac:dyDescent="0.35">
      <c r="A17" s="14" t="s">
        <v>41</v>
      </c>
      <c r="B17" s="3" t="s">
        <v>43</v>
      </c>
      <c r="C17" s="2">
        <v>390</v>
      </c>
      <c r="D17" t="s">
        <v>85</v>
      </c>
      <c r="P17" s="6">
        <v>101.8</v>
      </c>
      <c r="R17" t="s">
        <v>48</v>
      </c>
    </row>
    <row r="18" spans="1:18" s="10" customFormat="1" x14ac:dyDescent="0.35">
      <c r="A18" s="20" t="s">
        <v>16</v>
      </c>
      <c r="B18" s="21"/>
      <c r="C18" s="22"/>
      <c r="E18" s="11">
        <f t="shared" ref="E18:O18" si="1">SUM(E13:E17)</f>
        <v>6</v>
      </c>
      <c r="F18" s="11">
        <f t="shared" si="1"/>
        <v>502.4</v>
      </c>
      <c r="G18" s="11">
        <f t="shared" si="1"/>
        <v>0</v>
      </c>
      <c r="H18" s="11">
        <f t="shared" si="1"/>
        <v>0</v>
      </c>
      <c r="I18" s="11">
        <f t="shared" si="1"/>
        <v>0</v>
      </c>
      <c r="J18" s="11">
        <f t="shared" si="1"/>
        <v>0</v>
      </c>
      <c r="K18" s="11">
        <f t="shared" si="1"/>
        <v>30</v>
      </c>
      <c r="L18" s="11">
        <f t="shared" si="1"/>
        <v>0</v>
      </c>
      <c r="M18" s="11">
        <f t="shared" si="1"/>
        <v>0</v>
      </c>
      <c r="N18" s="11">
        <f t="shared" si="1"/>
        <v>0</v>
      </c>
      <c r="O18" s="12">
        <f t="shared" si="1"/>
        <v>0</v>
      </c>
      <c r="P18" s="11">
        <f>SUM(P17)</f>
        <v>101.8</v>
      </c>
      <c r="Q18" s="11"/>
    </row>
    <row r="19" spans="1:18" x14ac:dyDescent="0.35">
      <c r="A19" s="14" t="s">
        <v>19</v>
      </c>
      <c r="B19" s="3" t="s">
        <v>49</v>
      </c>
      <c r="C19" s="2" t="s">
        <v>21</v>
      </c>
      <c r="D19" t="s">
        <v>86</v>
      </c>
      <c r="E19" s="6">
        <v>2</v>
      </c>
      <c r="K19" s="6">
        <v>10</v>
      </c>
    </row>
    <row r="20" spans="1:18" x14ac:dyDescent="0.35">
      <c r="A20" s="14" t="s">
        <v>19</v>
      </c>
      <c r="B20" s="3" t="s">
        <v>50</v>
      </c>
      <c r="C20" s="2" t="s">
        <v>21</v>
      </c>
      <c r="D20" t="s">
        <v>68</v>
      </c>
      <c r="E20" s="6">
        <v>2</v>
      </c>
      <c r="K20" s="6">
        <v>10</v>
      </c>
    </row>
    <row r="21" spans="1:18" x14ac:dyDescent="0.35">
      <c r="A21" s="14" t="s">
        <v>19</v>
      </c>
      <c r="B21" s="3" t="s">
        <v>55</v>
      </c>
      <c r="C21" s="2" t="s">
        <v>21</v>
      </c>
      <c r="D21" t="s">
        <v>87</v>
      </c>
      <c r="E21" s="6">
        <v>2</v>
      </c>
      <c r="K21" s="6">
        <v>10</v>
      </c>
    </row>
    <row r="22" spans="1:18" x14ac:dyDescent="0.35">
      <c r="A22" s="14" t="s">
        <v>19</v>
      </c>
      <c r="B22" s="3" t="s">
        <v>57</v>
      </c>
      <c r="C22" s="2" t="s">
        <v>21</v>
      </c>
      <c r="E22" s="6">
        <v>3</v>
      </c>
      <c r="K22" s="6">
        <v>15</v>
      </c>
      <c r="R22" t="s">
        <v>58</v>
      </c>
    </row>
    <row r="23" spans="1:18" x14ac:dyDescent="0.35">
      <c r="A23" s="14" t="s">
        <v>19</v>
      </c>
      <c r="B23" s="3" t="s">
        <v>56</v>
      </c>
      <c r="C23" s="2" t="s">
        <v>21</v>
      </c>
      <c r="D23" t="s">
        <v>88</v>
      </c>
      <c r="E23" s="6">
        <v>2</v>
      </c>
      <c r="K23" s="6">
        <v>10</v>
      </c>
    </row>
    <row r="24" spans="1:18" x14ac:dyDescent="0.35">
      <c r="A24" s="14" t="s">
        <v>28</v>
      </c>
      <c r="B24" s="3" t="s">
        <v>51</v>
      </c>
      <c r="C24" s="2">
        <v>391</v>
      </c>
      <c r="D24" t="s">
        <v>70</v>
      </c>
      <c r="L24" s="6">
        <v>57.09</v>
      </c>
    </row>
    <row r="25" spans="1:18" x14ac:dyDescent="0.35">
      <c r="A25" s="14" t="s">
        <v>39</v>
      </c>
      <c r="B25" s="3" t="s">
        <v>53</v>
      </c>
      <c r="C25" s="2">
        <v>392</v>
      </c>
      <c r="D25" t="s">
        <v>91</v>
      </c>
      <c r="F25" s="6">
        <v>399.4</v>
      </c>
    </row>
    <row r="26" spans="1:18" x14ac:dyDescent="0.35">
      <c r="A26" s="14" t="s">
        <v>41</v>
      </c>
      <c r="B26" s="3" t="s">
        <v>43</v>
      </c>
      <c r="C26" s="2">
        <v>393</v>
      </c>
      <c r="D26" t="s">
        <v>90</v>
      </c>
      <c r="P26" s="6">
        <v>40.6</v>
      </c>
      <c r="R26" t="s">
        <v>54</v>
      </c>
    </row>
    <row r="27" spans="1:18" s="10" customFormat="1" x14ac:dyDescent="0.35">
      <c r="A27" s="23" t="s">
        <v>17</v>
      </c>
      <c r="B27" s="21"/>
      <c r="C27" s="22"/>
      <c r="E27" s="11">
        <f t="shared" ref="E27:O27" si="2">SUM(E19:E26)</f>
        <v>11</v>
      </c>
      <c r="F27" s="11">
        <f t="shared" si="2"/>
        <v>399.4</v>
      </c>
      <c r="G27" s="11">
        <f t="shared" si="2"/>
        <v>0</v>
      </c>
      <c r="H27" s="11">
        <f t="shared" si="2"/>
        <v>0</v>
      </c>
      <c r="I27" s="11">
        <f t="shared" si="2"/>
        <v>0</v>
      </c>
      <c r="J27" s="11">
        <f t="shared" si="2"/>
        <v>0</v>
      </c>
      <c r="K27" s="11">
        <f t="shared" si="2"/>
        <v>55</v>
      </c>
      <c r="L27" s="11">
        <f t="shared" si="2"/>
        <v>57.09</v>
      </c>
      <c r="M27" s="11">
        <f t="shared" si="2"/>
        <v>0</v>
      </c>
      <c r="N27" s="10">
        <f t="shared" si="2"/>
        <v>0</v>
      </c>
      <c r="O27" s="12">
        <f t="shared" si="2"/>
        <v>0</v>
      </c>
      <c r="P27" s="11">
        <v>40.6</v>
      </c>
      <c r="Q27" s="11"/>
    </row>
    <row r="28" spans="1:18" x14ac:dyDescent="0.35">
      <c r="A28" s="14" t="s">
        <v>19</v>
      </c>
      <c r="B28" s="3" t="s">
        <v>59</v>
      </c>
      <c r="C28" s="2" t="s">
        <v>21</v>
      </c>
      <c r="D28" t="s">
        <v>89</v>
      </c>
      <c r="E28" s="6">
        <v>2</v>
      </c>
      <c r="K28" s="6">
        <v>10</v>
      </c>
    </row>
    <row r="29" spans="1:18" x14ac:dyDescent="0.35">
      <c r="A29" s="14" t="s">
        <v>62</v>
      </c>
      <c r="B29" s="3" t="s">
        <v>61</v>
      </c>
      <c r="C29" s="2">
        <v>394</v>
      </c>
      <c r="D29" t="s">
        <v>69</v>
      </c>
      <c r="Q29" s="6">
        <v>40</v>
      </c>
    </row>
    <row r="30" spans="1:18" x14ac:dyDescent="0.35">
      <c r="A30" s="14" t="s">
        <v>39</v>
      </c>
      <c r="B30" s="3" t="s">
        <v>60</v>
      </c>
      <c r="C30" s="2">
        <v>395</v>
      </c>
      <c r="D30" t="s">
        <v>69</v>
      </c>
      <c r="F30" s="6">
        <v>315.2</v>
      </c>
    </row>
    <row r="31" spans="1:18" x14ac:dyDescent="0.35">
      <c r="A31" s="14" t="s">
        <v>41</v>
      </c>
      <c r="B31" s="3" t="s">
        <v>43</v>
      </c>
      <c r="C31" s="2">
        <v>396</v>
      </c>
      <c r="D31" t="s">
        <v>71</v>
      </c>
      <c r="P31" s="6">
        <v>19.399999999999999</v>
      </c>
      <c r="R31" t="s">
        <v>65</v>
      </c>
    </row>
    <row r="32" spans="1:18" x14ac:dyDescent="0.35">
      <c r="A32" s="14" t="s">
        <v>39</v>
      </c>
      <c r="B32" s="3" t="s">
        <v>64</v>
      </c>
      <c r="C32" s="2">
        <v>398</v>
      </c>
      <c r="G32" s="6">
        <v>21.11</v>
      </c>
    </row>
    <row r="33" spans="1:18" ht="29" x14ac:dyDescent="0.35">
      <c r="A33" s="14" t="s">
        <v>66</v>
      </c>
      <c r="B33" s="3" t="s">
        <v>67</v>
      </c>
      <c r="C33" s="2">
        <v>399</v>
      </c>
      <c r="M33" s="6">
        <v>70.5</v>
      </c>
    </row>
    <row r="34" spans="1:18" s="10" customFormat="1" x14ac:dyDescent="0.35">
      <c r="A34" s="20" t="s">
        <v>18</v>
      </c>
      <c r="B34" s="21"/>
      <c r="C34" s="22"/>
      <c r="E34" s="11">
        <f t="shared" ref="E34:O34" si="3">SUM(E28:E31)</f>
        <v>2</v>
      </c>
      <c r="F34" s="11">
        <f t="shared" si="3"/>
        <v>315.2</v>
      </c>
      <c r="G34" s="11">
        <f>SUM(G28:G32)</f>
        <v>21.11</v>
      </c>
      <c r="H34" s="11">
        <f t="shared" si="3"/>
        <v>0</v>
      </c>
      <c r="I34" s="11">
        <f t="shared" si="3"/>
        <v>0</v>
      </c>
      <c r="J34" s="11">
        <f t="shared" si="3"/>
        <v>0</v>
      </c>
      <c r="K34" s="11">
        <f t="shared" si="3"/>
        <v>10</v>
      </c>
      <c r="L34" s="11">
        <f t="shared" si="3"/>
        <v>0</v>
      </c>
      <c r="M34" s="11">
        <f>SUM(M28:M33)</f>
        <v>70.5</v>
      </c>
      <c r="N34" s="10">
        <f t="shared" si="3"/>
        <v>0</v>
      </c>
      <c r="O34" s="12">
        <f t="shared" si="3"/>
        <v>0</v>
      </c>
      <c r="P34" s="11">
        <v>19.399999999999999</v>
      </c>
      <c r="Q34" s="11">
        <v>40</v>
      </c>
    </row>
    <row r="35" spans="1:18" x14ac:dyDescent="0.35">
      <c r="B35" s="3" t="s">
        <v>11</v>
      </c>
      <c r="D35">
        <f t="shared" ref="D35:K35" si="4">D12+D18+D27+D34</f>
        <v>0</v>
      </c>
      <c r="E35" s="6">
        <f t="shared" si="4"/>
        <v>27</v>
      </c>
      <c r="F35" s="6">
        <f t="shared" si="4"/>
        <v>1719.3999999999999</v>
      </c>
      <c r="G35" s="6">
        <f t="shared" si="4"/>
        <v>132.95999999999998</v>
      </c>
      <c r="H35" s="6">
        <f t="shared" si="4"/>
        <v>125</v>
      </c>
      <c r="I35" s="6">
        <f t="shared" si="4"/>
        <v>0</v>
      </c>
      <c r="J35" s="6">
        <f t="shared" si="4"/>
        <v>198.35</v>
      </c>
      <c r="K35" s="6">
        <f t="shared" si="4"/>
        <v>135</v>
      </c>
      <c r="L35" s="6">
        <f>L27</f>
        <v>57.09</v>
      </c>
      <c r="M35" s="6">
        <f>M12+M18+M27+M34</f>
        <v>70.5</v>
      </c>
      <c r="N35">
        <f>N12+N18+N27+N34</f>
        <v>0</v>
      </c>
      <c r="O35" s="13">
        <f>O12+O18+O27+O34</f>
        <v>0</v>
      </c>
      <c r="P35" s="6">
        <f>P11+P17+P26+P31</f>
        <v>168.6</v>
      </c>
      <c r="Q35" s="6">
        <v>40</v>
      </c>
    </row>
    <row r="36" spans="1:18" x14ac:dyDescent="0.35">
      <c r="B36" s="3" t="s">
        <v>12</v>
      </c>
      <c r="F36" s="6">
        <v>1888</v>
      </c>
      <c r="G36" s="6">
        <v>140</v>
      </c>
      <c r="H36" s="6">
        <v>100</v>
      </c>
      <c r="I36" s="6">
        <v>1500</v>
      </c>
      <c r="J36" s="6">
        <v>220</v>
      </c>
      <c r="K36" s="6">
        <v>188</v>
      </c>
      <c r="L36" s="6">
        <v>65</v>
      </c>
      <c r="M36" s="6">
        <v>240</v>
      </c>
      <c r="N36">
        <v>0</v>
      </c>
      <c r="O36" s="13">
        <v>100</v>
      </c>
    </row>
    <row r="39" spans="1:18" x14ac:dyDescent="0.35">
      <c r="B39" s="3" t="s">
        <v>98</v>
      </c>
    </row>
    <row r="40" spans="1:18" s="7" customFormat="1" x14ac:dyDescent="0.35">
      <c r="A40" s="15" t="s">
        <v>13</v>
      </c>
      <c r="B40" s="8" t="s">
        <v>73</v>
      </c>
      <c r="C40" s="19"/>
      <c r="E40" s="17"/>
      <c r="F40" s="17"/>
      <c r="G40" s="17"/>
      <c r="H40" s="17"/>
      <c r="I40" s="17"/>
      <c r="J40" s="17"/>
      <c r="K40" s="17"/>
      <c r="L40" s="17"/>
      <c r="M40" s="17"/>
      <c r="O40" s="18"/>
      <c r="P40" s="17"/>
      <c r="Q40" s="17"/>
    </row>
    <row r="41" spans="1:18" ht="30.65" customHeight="1" x14ac:dyDescent="0.35">
      <c r="A41" s="1" t="s">
        <v>22</v>
      </c>
      <c r="B41" s="3" t="s">
        <v>92</v>
      </c>
      <c r="C41" s="2" t="s">
        <v>93</v>
      </c>
    </row>
    <row r="42" spans="1:18" x14ac:dyDescent="0.35">
      <c r="A42" s="1" t="s">
        <v>94</v>
      </c>
      <c r="B42" s="3" t="s">
        <v>72</v>
      </c>
      <c r="C42" s="16">
        <v>2990</v>
      </c>
      <c r="R42" t="s">
        <v>74</v>
      </c>
    </row>
    <row r="43" spans="1:18" x14ac:dyDescent="0.35">
      <c r="A43" s="1" t="s">
        <v>39</v>
      </c>
      <c r="B43" s="3" t="s">
        <v>97</v>
      </c>
      <c r="C43" s="16">
        <v>95</v>
      </c>
    </row>
    <row r="45" spans="1:18" x14ac:dyDescent="0.35">
      <c r="B45" s="2" t="s">
        <v>95</v>
      </c>
      <c r="C45" s="16">
        <f>SUM(C42:C44)</f>
        <v>3085</v>
      </c>
    </row>
    <row r="50" spans="1:3" ht="29" x14ac:dyDescent="0.35">
      <c r="A50" s="1" t="s">
        <v>96</v>
      </c>
      <c r="B50" s="2"/>
      <c r="C50" s="2">
        <v>1784.31</v>
      </c>
    </row>
  </sheetData>
  <pageMargins left="0.7" right="0.7" top="0.75" bottom="0.75" header="0.3" footer="0.3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</dc:creator>
  <cp:lastModifiedBy>Luxborough Clerk</cp:lastModifiedBy>
  <cp:lastPrinted>2024-03-19T19:19:30Z</cp:lastPrinted>
  <dcterms:created xsi:type="dcterms:W3CDTF">2023-06-01T15:39:48Z</dcterms:created>
  <dcterms:modified xsi:type="dcterms:W3CDTF">2026-03-24T11:30:47Z</dcterms:modified>
</cp:coreProperties>
</file>