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3.xml" ContentType="application/vnd.ms-excel.person+xml"/>
  <Override PartName="/xl/persons/person8.xml" ContentType="application/vnd.ms-excel.person+xml"/>
  <Override PartName="/xl/persons/person11.xml" ContentType="application/vnd.ms-excel.person+xml"/>
  <Override PartName="/xl/persons/person2.xml" ContentType="application/vnd.ms-excel.person+xml"/>
  <Override PartName="/xl/persons/person7.xml" ContentType="application/vnd.ms-excel.person+xml"/>
  <Override PartName="/xl/persons/person6.xml" ContentType="application/vnd.ms-excel.person+xml"/>
  <Override PartName="/xl/persons/person10.xml" ContentType="application/vnd.ms-excel.person+xml"/>
  <Override PartName="/xl/persons/person1.xml" ContentType="application/vnd.ms-excel.person+xml"/>
  <Override PartName="/xl/persons/person5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9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5af233d4588e62a/Documents/Luxborough PC/Finance/2024-25/Luxborough Accounts/"/>
    </mc:Choice>
  </mc:AlternateContent>
  <xr:revisionPtr revIDLastSave="97" documentId="8_{4A92BBD6-2195-4106-9832-B80D15449DC5}" xr6:coauthVersionLast="47" xr6:coauthVersionMax="47" xr10:uidLastSave="{343295B1-4E8D-4D94-BB40-C9D597911679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R35" i="1" l="1"/>
  <c r="E18" i="1"/>
  <c r="E35" i="1"/>
  <c r="K18" i="1"/>
  <c r="K35" i="1"/>
  <c r="L18" i="1"/>
  <c r="Q11" i="1"/>
  <c r="O18" i="1"/>
  <c r="G18" i="1"/>
  <c r="M35" i="1"/>
  <c r="G35" i="1"/>
  <c r="P18" i="1"/>
  <c r="P11" i="1"/>
  <c r="P36" i="1" s="1"/>
  <c r="F35" i="1"/>
  <c r="H35" i="1"/>
  <c r="I35" i="1"/>
  <c r="J35" i="1"/>
  <c r="N35" i="1"/>
  <c r="O35" i="1"/>
  <c r="E24" i="1"/>
  <c r="F24" i="1"/>
  <c r="G24" i="1"/>
  <c r="H24" i="1"/>
  <c r="I24" i="1"/>
  <c r="J24" i="1"/>
  <c r="K24" i="1"/>
  <c r="L24" i="1"/>
  <c r="M24" i="1"/>
  <c r="N24" i="1"/>
  <c r="O24" i="1"/>
  <c r="F18" i="1"/>
  <c r="H18" i="1"/>
  <c r="I18" i="1"/>
  <c r="J18" i="1"/>
  <c r="M18" i="1"/>
  <c r="N18" i="1"/>
  <c r="E11" i="1"/>
  <c r="F11" i="1"/>
  <c r="G11" i="1"/>
  <c r="H11" i="1"/>
  <c r="I11" i="1"/>
  <c r="J11" i="1"/>
  <c r="K11" i="1"/>
  <c r="L11" i="1"/>
  <c r="M11" i="1"/>
  <c r="N11" i="1"/>
  <c r="O11" i="1"/>
  <c r="D36" i="1"/>
  <c r="F36" i="1" l="1"/>
  <c r="N36" i="1"/>
  <c r="J36" i="1"/>
  <c r="M36" i="1"/>
  <c r="I36" i="1"/>
  <c r="O36" i="1"/>
  <c r="K36" i="1"/>
  <c r="G36" i="1"/>
  <c r="E36" i="1"/>
  <c r="H36" i="1"/>
</calcChain>
</file>

<file path=xl/sharedStrings.xml><?xml version="1.0" encoding="utf-8"?>
<sst xmlns="http://schemas.openxmlformats.org/spreadsheetml/2006/main" count="147" uniqueCount="111">
  <si>
    <t>Luxborough Payments</t>
  </si>
  <si>
    <t>vat</t>
  </si>
  <si>
    <t>net salary tax &amp; nic</t>
  </si>
  <si>
    <t xml:space="preserve"> PC/Clerk 
Expenses</t>
  </si>
  <si>
    <t xml:space="preserve">
Training</t>
  </si>
  <si>
    <t>Election
Costs</t>
  </si>
  <si>
    <t>Ins</t>
  </si>
  <si>
    <t>Website</t>
  </si>
  <si>
    <t>SALC/ NALC</t>
  </si>
  <si>
    <t>Room 
Hire</t>
  </si>
  <si>
    <t>Play
Equip</t>
  </si>
  <si>
    <t>year to date</t>
  </si>
  <si>
    <t>annual budget</t>
  </si>
  <si>
    <t>1st quarter</t>
  </si>
  <si>
    <t>chq/so</t>
  </si>
  <si>
    <t>2nd quarter</t>
  </si>
  <si>
    <t>3rd quarter</t>
  </si>
  <si>
    <t>4th quarter</t>
  </si>
  <si>
    <t>Function 28</t>
  </si>
  <si>
    <t>bank date</t>
  </si>
  <si>
    <t>SO</t>
  </si>
  <si>
    <t>Payee</t>
  </si>
  <si>
    <t>invoice #</t>
  </si>
  <si>
    <t>Zurich Municipal</t>
  </si>
  <si>
    <t>SALC Ltd</t>
  </si>
  <si>
    <t>Notes</t>
  </si>
  <si>
    <t>Annual insurance premium</t>
  </si>
  <si>
    <t>Policy# YLL-2720845173</t>
  </si>
  <si>
    <t>Mary Andrews</t>
  </si>
  <si>
    <t>Q1 Clerk salary</t>
  </si>
  <si>
    <t>HMRC</t>
  </si>
  <si>
    <t>tax on Clerk's Q1 salary</t>
  </si>
  <si>
    <t>tax</t>
  </si>
  <si>
    <t>Q2 Clerk salary</t>
  </si>
  <si>
    <t>tax on Clerk's Q2 salary</t>
  </si>
  <si>
    <t>Section 137  grants</t>
  </si>
  <si>
    <t>Q3 Clerk salary</t>
  </si>
  <si>
    <t>tax on Clerk's Q3 salary</t>
  </si>
  <si>
    <t>Q4 Clerk salary</t>
  </si>
  <si>
    <t>Ref ZB309312 subscription fee</t>
  </si>
  <si>
    <t>ICO</t>
  </si>
  <si>
    <t>Data Protection Subscription Fee (ICO)</t>
  </si>
  <si>
    <t>Parish Clerk expenses</t>
  </si>
  <si>
    <t>tax on Clerk's Q4 salary</t>
  </si>
  <si>
    <t>Luxborough Village Field &amp; Hall Charity</t>
  </si>
  <si>
    <t>Luxborough Receipts</t>
  </si>
  <si>
    <t>Date</t>
  </si>
  <si>
    <t>Amount</t>
  </si>
  <si>
    <t>Somerset Council</t>
  </si>
  <si>
    <t>Total</t>
  </si>
  <si>
    <t>2024-25</t>
  </si>
  <si>
    <t>(April) 15015</t>
  </si>
  <si>
    <t>(May) 15162</t>
  </si>
  <si>
    <t>(June) 15312</t>
  </si>
  <si>
    <t>3011/3020</t>
  </si>
  <si>
    <t>West Somerset Flood Group</t>
  </si>
  <si>
    <t>West Somerset Flood Group Fee</t>
  </si>
  <si>
    <t>Annual subscription fee</t>
  </si>
  <si>
    <t>24.04.2024</t>
  </si>
  <si>
    <t>Q1 salary</t>
  </si>
  <si>
    <t>2024-25 Precept from SC</t>
  </si>
  <si>
    <t>2 Councillor training courses</t>
  </si>
  <si>
    <t>01.05.2024</t>
  </si>
  <si>
    <t>03.06.2024</t>
  </si>
  <si>
    <t>05.06.2024</t>
  </si>
  <si>
    <t>07.06.2024</t>
  </si>
  <si>
    <t>14.06.2024</t>
  </si>
  <si>
    <t>26.06.2024</t>
  </si>
  <si>
    <t>(July) 15454</t>
  </si>
  <si>
    <t>(August) 15608</t>
  </si>
  <si>
    <t xml:space="preserve"> </t>
  </si>
  <si>
    <t>(Sept) 15755</t>
  </si>
  <si>
    <t>Inv #1042</t>
  </si>
  <si>
    <t>annual dues</t>
  </si>
  <si>
    <t>Defib/First Aid Training</t>
  </si>
  <si>
    <t>Highway maintenance</t>
  </si>
  <si>
    <t>01.07.2024</t>
  </si>
  <si>
    <t>01.08.2024</t>
  </si>
  <si>
    <t>08.07.2024</t>
  </si>
  <si>
    <t>Q2 salary</t>
  </si>
  <si>
    <t>01.04.2024</t>
  </si>
  <si>
    <t>(Oct) 15918</t>
  </si>
  <si>
    <t>(Nov) 16076</t>
  </si>
  <si>
    <t>04.10.2024</t>
  </si>
  <si>
    <t>01.10.2024</t>
  </si>
  <si>
    <t>02.09.2024</t>
  </si>
  <si>
    <t>27.09.2024</t>
  </si>
  <si>
    <t>31.10.2024</t>
  </si>
  <si>
    <t>01.11.2024</t>
  </si>
  <si>
    <t>02.12.2024</t>
  </si>
  <si>
    <t>19.12.2024</t>
  </si>
  <si>
    <t>23.12.2024</t>
  </si>
  <si>
    <t>(Mar) 16855</t>
  </si>
  <si>
    <t>(Feb) 16715</t>
  </si>
  <si>
    <t>(Jan) 16568</t>
  </si>
  <si>
    <t>(Dec) 16364</t>
  </si>
  <si>
    <t>02.01.2025</t>
  </si>
  <si>
    <t>03.02.2025</t>
  </si>
  <si>
    <t>07.04.2025</t>
  </si>
  <si>
    <t>01.04.2025</t>
  </si>
  <si>
    <t>Minehead Community Defibrillator Group</t>
  </si>
  <si>
    <t>Room hire for PC meetings</t>
  </si>
  <si>
    <t>Charitable contribution for training</t>
  </si>
  <si>
    <t>Dave Powell</t>
  </si>
  <si>
    <t>Order No 162343</t>
  </si>
  <si>
    <t>replacement defibrillator pads</t>
  </si>
  <si>
    <t>Bank Balance as of 28.03.2025</t>
  </si>
  <si>
    <t>03.03.2025</t>
  </si>
  <si>
    <t>28.03.2025</t>
  </si>
  <si>
    <t>03.04.2025</t>
  </si>
  <si>
    <t>11.04.2025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</si>
</sst>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2" fontId="0" fillId="0" borderId="0" xfId="0" applyNumberFormat="1" applyAlignment="1">
      <alignment wrapText="1"/>
    </xf>
    <xf numFmtId="2" fontId="0" fillId="0" borderId="0" xfId="0" applyNumberFormat="1" applyAlignment="1">
      <alignment horizontal="right"/>
    </xf>
    <xf numFmtId="2" fontId="1" fillId="0" borderId="0" xfId="0" applyNumberFormat="1" applyFont="1"/>
    <xf numFmtId="2" fontId="1" fillId="0" borderId="0" xfId="0" applyNumberFormat="1" applyFont="1" applyAlignment="1">
      <alignment wrapText="1"/>
    </xf>
    <xf numFmtId="2" fontId="1" fillId="0" borderId="0" xfId="1" applyNumberFormat="1" applyFont="1"/>
    <xf numFmtId="14" fontId="0" fillId="0" borderId="0" xfId="0" applyNumberFormat="1"/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2" xfId="0" applyFont="1" applyBorder="1"/>
    <xf numFmtId="2" fontId="1" fillId="0" borderId="2" xfId="0" applyNumberFormat="1" applyFont="1" applyBorder="1"/>
    <xf numFmtId="2" fontId="1" fillId="0" borderId="2" xfId="0" applyNumberFormat="1" applyFont="1" applyBorder="1" applyAlignment="1">
      <alignment wrapText="1"/>
    </xf>
    <xf numFmtId="14" fontId="1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3.xml"/><Relationship Id="rId18" Type="http://schemas.microsoft.com/office/2017/10/relationships/person" Target="persons/person8.xml"/><Relationship Id="rId3" Type="http://schemas.openxmlformats.org/officeDocument/2006/relationships/worksheet" Target="worksheets/sheet3.xml"/><Relationship Id="rId21" Type="http://schemas.microsoft.com/office/2017/10/relationships/person" Target="persons/person11.xml"/><Relationship Id="rId7" Type="http://schemas.openxmlformats.org/officeDocument/2006/relationships/calcChain" Target="calcChain.xml"/><Relationship Id="rId12" Type="http://schemas.microsoft.com/office/2017/10/relationships/person" Target="persons/person2.xml"/><Relationship Id="rId17" Type="http://schemas.microsoft.com/office/2017/10/relationships/person" Target="persons/person7.xml"/><Relationship Id="rId2" Type="http://schemas.openxmlformats.org/officeDocument/2006/relationships/worksheet" Target="worksheets/sheet2.xml"/><Relationship Id="rId16" Type="http://schemas.microsoft.com/office/2017/10/relationships/person" Target="persons/person6.xml"/><Relationship Id="rId20" Type="http://schemas.microsoft.com/office/2017/10/relationships/person" Target="persons/person10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1.xml"/><Relationship Id="rId5" Type="http://schemas.openxmlformats.org/officeDocument/2006/relationships/styles" Target="styles.xml"/><Relationship Id="rId15" Type="http://schemas.microsoft.com/office/2017/10/relationships/person" Target="persons/person5.xml"/><Relationship Id="rId19" Type="http://schemas.microsoft.com/office/2017/10/relationships/person" Target="persons/person.xml"/><Relationship Id="rId10" Type="http://schemas.microsoft.com/office/2017/10/relationships/person" Target="persons/person0.xml"/><Relationship Id="rId4" Type="http://schemas.openxmlformats.org/officeDocument/2006/relationships/theme" Target="theme/theme1.xml"/><Relationship Id="rId14" Type="http://schemas.microsoft.com/office/2017/10/relationships/person" Target="persons/person9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9"/>
  <sheetViews>
    <sheetView tabSelected="1" topLeftCell="B1" workbookViewId="0">
      <pane ySplit="2" topLeftCell="A3" activePane="bottomLeft" state="frozen"/>
      <selection pane="bottomLeft" activeCell="C32" sqref="C32"/>
    </sheetView>
  </sheetViews>
  <sheetFormatPr defaultRowHeight="14.4" x14ac:dyDescent="0.3"/>
  <cols>
    <col min="1" max="1" width="34.33203125" customWidth="1"/>
    <col min="2" max="2" width="34.44140625" style="3" customWidth="1"/>
    <col min="3" max="3" width="9.33203125" style="2" bestFit="1" customWidth="1"/>
    <col min="4" max="4" width="10.109375" bestFit="1" customWidth="1"/>
    <col min="5" max="13" width="8.88671875" style="5"/>
    <col min="15" max="15" width="8.88671875" style="9"/>
    <col min="16" max="18" width="8.88671875" style="5"/>
    <col min="19" max="20" width="11.6640625" style="5" customWidth="1"/>
    <col min="21" max="21" width="26.44140625" customWidth="1"/>
  </cols>
  <sheetData>
    <row r="1" spans="1:21" s="6" customFormat="1" x14ac:dyDescent="0.3">
      <c r="A1" s="6" t="s">
        <v>50</v>
      </c>
      <c r="B1" s="7" t="s">
        <v>0</v>
      </c>
      <c r="C1" s="8"/>
      <c r="E1" s="11"/>
      <c r="F1" s="11"/>
      <c r="G1" s="11"/>
      <c r="H1" s="11"/>
      <c r="I1" s="11"/>
      <c r="J1" s="11"/>
      <c r="K1" s="11"/>
      <c r="L1" s="11"/>
      <c r="M1" s="11"/>
      <c r="O1" s="12"/>
      <c r="P1" s="11"/>
      <c r="Q1" s="11"/>
      <c r="R1" s="11"/>
      <c r="S1" s="11"/>
      <c r="T1" s="11"/>
    </row>
    <row r="2" spans="1:21" ht="72" x14ac:dyDescent="0.3">
      <c r="A2" t="s">
        <v>21</v>
      </c>
      <c r="B2" s="4" t="s">
        <v>22</v>
      </c>
      <c r="C2" s="2" t="s">
        <v>14</v>
      </c>
      <c r="D2" t="s">
        <v>19</v>
      </c>
      <c r="E2" s="5" t="s">
        <v>1</v>
      </c>
      <c r="F2" s="5" t="s">
        <v>2</v>
      </c>
      <c r="G2" s="9" t="s">
        <v>3</v>
      </c>
      <c r="H2" s="9" t="s">
        <v>4</v>
      </c>
      <c r="I2" s="9" t="s">
        <v>5</v>
      </c>
      <c r="J2" s="5" t="s">
        <v>6</v>
      </c>
      <c r="K2" s="5" t="s">
        <v>7</v>
      </c>
      <c r="L2" s="9" t="s">
        <v>8</v>
      </c>
      <c r="M2" s="9" t="s">
        <v>9</v>
      </c>
      <c r="N2" s="1" t="s">
        <v>10</v>
      </c>
      <c r="O2" s="9" t="s">
        <v>35</v>
      </c>
      <c r="P2" s="9" t="s">
        <v>30</v>
      </c>
      <c r="Q2" s="9" t="s">
        <v>56</v>
      </c>
      <c r="R2" s="9" t="s">
        <v>74</v>
      </c>
      <c r="S2" s="9" t="s">
        <v>41</v>
      </c>
      <c r="T2" s="9" t="s">
        <v>75</v>
      </c>
      <c r="U2" s="1" t="s">
        <v>25</v>
      </c>
    </row>
    <row r="3" spans="1:21" x14ac:dyDescent="0.3">
      <c r="A3" s="14" t="s">
        <v>18</v>
      </c>
      <c r="B3" s="3" t="s">
        <v>51</v>
      </c>
      <c r="C3" s="2" t="s">
        <v>20</v>
      </c>
      <c r="D3" t="s">
        <v>80</v>
      </c>
      <c r="E3" s="5">
        <v>2</v>
      </c>
      <c r="K3" s="5">
        <v>10</v>
      </c>
    </row>
    <row r="4" spans="1:21" x14ac:dyDescent="0.3">
      <c r="A4" s="14" t="s">
        <v>18</v>
      </c>
      <c r="B4" s="3" t="s">
        <v>52</v>
      </c>
      <c r="C4" s="2" t="s">
        <v>20</v>
      </c>
      <c r="D4" t="s">
        <v>62</v>
      </c>
      <c r="E4" s="5">
        <v>2</v>
      </c>
      <c r="K4" s="5">
        <v>10</v>
      </c>
    </row>
    <row r="5" spans="1:21" x14ac:dyDescent="0.3">
      <c r="A5" s="14" t="s">
        <v>18</v>
      </c>
      <c r="B5" s="3" t="s">
        <v>53</v>
      </c>
      <c r="C5" s="2" t="s">
        <v>20</v>
      </c>
      <c r="D5" t="s">
        <v>63</v>
      </c>
      <c r="E5" s="5">
        <v>2</v>
      </c>
      <c r="K5" s="5">
        <v>10</v>
      </c>
    </row>
    <row r="6" spans="1:21" x14ac:dyDescent="0.3">
      <c r="A6" s="14" t="s">
        <v>24</v>
      </c>
      <c r="B6" s="3" t="s">
        <v>54</v>
      </c>
      <c r="C6" s="2">
        <v>400</v>
      </c>
      <c r="D6" t="s">
        <v>78</v>
      </c>
      <c r="H6" s="5">
        <v>50</v>
      </c>
      <c r="U6" t="s">
        <v>61</v>
      </c>
    </row>
    <row r="7" spans="1:21" x14ac:dyDescent="0.3">
      <c r="A7" s="14" t="s">
        <v>55</v>
      </c>
      <c r="C7" s="2">
        <v>401</v>
      </c>
      <c r="D7" t="s">
        <v>64</v>
      </c>
      <c r="Q7" s="5">
        <v>5</v>
      </c>
      <c r="U7" t="s">
        <v>57</v>
      </c>
    </row>
    <row r="8" spans="1:21" x14ac:dyDescent="0.3">
      <c r="A8" s="14" t="s">
        <v>23</v>
      </c>
      <c r="B8" s="3" t="s">
        <v>27</v>
      </c>
      <c r="C8" s="2">
        <v>402</v>
      </c>
      <c r="D8" t="s">
        <v>65</v>
      </c>
      <c r="J8" s="5">
        <v>198.35</v>
      </c>
      <c r="U8" t="s">
        <v>26</v>
      </c>
    </row>
    <row r="9" spans="1:21" x14ac:dyDescent="0.3">
      <c r="A9" s="14" t="s">
        <v>28</v>
      </c>
      <c r="B9" s="3" t="s">
        <v>29</v>
      </c>
      <c r="C9" s="2">
        <v>403</v>
      </c>
      <c r="D9" t="s">
        <v>66</v>
      </c>
      <c r="F9" s="5">
        <v>468.7</v>
      </c>
      <c r="U9" t="s">
        <v>59</v>
      </c>
    </row>
    <row r="10" spans="1:21" ht="15" thickBot="1" x14ac:dyDescent="0.35">
      <c r="A10" s="14" t="s">
        <v>30</v>
      </c>
      <c r="B10" s="3" t="s">
        <v>32</v>
      </c>
      <c r="C10" s="2">
        <v>404</v>
      </c>
      <c r="D10" t="s">
        <v>67</v>
      </c>
      <c r="P10" s="5">
        <v>57.8</v>
      </c>
      <c r="U10" t="s">
        <v>31</v>
      </c>
    </row>
    <row r="11" spans="1:21" s="18" customFormat="1" ht="15" thickBot="1" x14ac:dyDescent="0.35">
      <c r="A11" s="15" t="s">
        <v>13</v>
      </c>
      <c r="B11" s="16"/>
      <c r="C11" s="17"/>
      <c r="E11" s="19">
        <f t="shared" ref="E11:Q11" si="0">SUM(E3:E10)</f>
        <v>6</v>
      </c>
      <c r="F11" s="19">
        <f t="shared" si="0"/>
        <v>468.7</v>
      </c>
      <c r="G11" s="19">
        <f t="shared" si="0"/>
        <v>0</v>
      </c>
      <c r="H11" s="19">
        <f t="shared" si="0"/>
        <v>50</v>
      </c>
      <c r="I11" s="19">
        <f t="shared" si="0"/>
        <v>0</v>
      </c>
      <c r="J11" s="19">
        <f t="shared" si="0"/>
        <v>198.35</v>
      </c>
      <c r="K11" s="19">
        <f t="shared" si="0"/>
        <v>30</v>
      </c>
      <c r="L11" s="19">
        <f t="shared" si="0"/>
        <v>0</v>
      </c>
      <c r="M11" s="19">
        <f t="shared" si="0"/>
        <v>0</v>
      </c>
      <c r="N11" s="19">
        <f t="shared" si="0"/>
        <v>0</v>
      </c>
      <c r="O11" s="20">
        <f t="shared" si="0"/>
        <v>0</v>
      </c>
      <c r="P11" s="19">
        <f t="shared" si="0"/>
        <v>57.8</v>
      </c>
      <c r="Q11" s="19">
        <f t="shared" si="0"/>
        <v>5</v>
      </c>
      <c r="R11" s="19"/>
      <c r="S11" s="19"/>
      <c r="T11" s="19"/>
    </row>
    <row r="12" spans="1:21" x14ac:dyDescent="0.3">
      <c r="A12" s="14" t="s">
        <v>18</v>
      </c>
      <c r="B12" s="3" t="s">
        <v>68</v>
      </c>
      <c r="C12" s="2" t="s">
        <v>20</v>
      </c>
      <c r="D12" t="s">
        <v>76</v>
      </c>
      <c r="E12" s="5">
        <v>2</v>
      </c>
      <c r="K12" s="5">
        <v>10</v>
      </c>
    </row>
    <row r="13" spans="1:21" x14ac:dyDescent="0.3">
      <c r="A13" s="14" t="s">
        <v>18</v>
      </c>
      <c r="B13" s="3" t="s">
        <v>69</v>
      </c>
      <c r="C13" s="2" t="s">
        <v>20</v>
      </c>
      <c r="D13" t="s">
        <v>77</v>
      </c>
      <c r="E13" s="5">
        <v>2</v>
      </c>
      <c r="K13" s="5">
        <v>10</v>
      </c>
      <c r="L13" s="5" t="s">
        <v>70</v>
      </c>
    </row>
    <row r="14" spans="1:21" x14ac:dyDescent="0.3">
      <c r="A14" s="14" t="s">
        <v>18</v>
      </c>
      <c r="B14" s="3" t="s">
        <v>71</v>
      </c>
      <c r="C14" s="2" t="s">
        <v>20</v>
      </c>
      <c r="D14" t="s">
        <v>85</v>
      </c>
      <c r="E14" s="5">
        <v>2</v>
      </c>
      <c r="K14" s="5">
        <v>10</v>
      </c>
    </row>
    <row r="15" spans="1:21" x14ac:dyDescent="0.3">
      <c r="A15" s="14" t="s">
        <v>28</v>
      </c>
      <c r="B15" s="3" t="s">
        <v>33</v>
      </c>
      <c r="C15" s="2">
        <v>406</v>
      </c>
      <c r="D15" t="s">
        <v>86</v>
      </c>
      <c r="F15" s="5">
        <v>468.7</v>
      </c>
      <c r="U15" t="s">
        <v>79</v>
      </c>
    </row>
    <row r="16" spans="1:21" x14ac:dyDescent="0.3">
      <c r="A16" s="14" t="s">
        <v>30</v>
      </c>
      <c r="B16" s="3" t="s">
        <v>32</v>
      </c>
      <c r="C16" s="2">
        <v>407</v>
      </c>
      <c r="D16" t="s">
        <v>83</v>
      </c>
      <c r="P16" s="5">
        <v>57.8</v>
      </c>
      <c r="U16" t="s">
        <v>34</v>
      </c>
    </row>
    <row r="17" spans="1:21" ht="15" thickBot="1" x14ac:dyDescent="0.35">
      <c r="A17" s="14" t="s">
        <v>24</v>
      </c>
      <c r="B17" s="3" t="s">
        <v>72</v>
      </c>
      <c r="C17" s="2">
        <v>405</v>
      </c>
      <c r="D17" t="s">
        <v>87</v>
      </c>
      <c r="L17" s="5">
        <v>58.59</v>
      </c>
      <c r="U17" t="s">
        <v>73</v>
      </c>
    </row>
    <row r="18" spans="1:21" s="18" customFormat="1" ht="15" thickBot="1" x14ac:dyDescent="0.35">
      <c r="A18" s="15" t="s">
        <v>15</v>
      </c>
      <c r="B18" s="16"/>
      <c r="C18" s="17"/>
      <c r="E18" s="19">
        <f>SUM(E12:E14)</f>
        <v>6</v>
      </c>
      <c r="F18" s="19">
        <f t="shared" ref="F18:O18" si="1">SUM(F14:F16)</f>
        <v>468.7</v>
      </c>
      <c r="G18" s="19">
        <f t="shared" si="1"/>
        <v>0</v>
      </c>
      <c r="H18" s="19">
        <f t="shared" si="1"/>
        <v>0</v>
      </c>
      <c r="I18" s="19">
        <f t="shared" si="1"/>
        <v>0</v>
      </c>
      <c r="J18" s="19">
        <f t="shared" si="1"/>
        <v>0</v>
      </c>
      <c r="K18" s="19">
        <f>SUM(K12:K14)</f>
        <v>30</v>
      </c>
      <c r="L18" s="19">
        <f>SUM(L14:L17)</f>
        <v>58.59</v>
      </c>
      <c r="M18" s="19">
        <f t="shared" si="1"/>
        <v>0</v>
      </c>
      <c r="N18" s="19">
        <f t="shared" si="1"/>
        <v>0</v>
      </c>
      <c r="O18" s="20">
        <f t="shared" si="1"/>
        <v>0</v>
      </c>
      <c r="P18" s="19">
        <f>SUM(P16)</f>
        <v>57.8</v>
      </c>
      <c r="Q18" s="19"/>
      <c r="R18" s="19"/>
      <c r="S18" s="19"/>
      <c r="T18" s="19"/>
    </row>
    <row r="19" spans="1:21" x14ac:dyDescent="0.3">
      <c r="A19" s="14" t="s">
        <v>18</v>
      </c>
      <c r="B19" s="3" t="s">
        <v>81</v>
      </c>
      <c r="C19" s="2" t="s">
        <v>20</v>
      </c>
      <c r="D19" t="s">
        <v>84</v>
      </c>
      <c r="E19" s="5">
        <v>2</v>
      </c>
      <c r="K19" s="5">
        <v>10</v>
      </c>
    </row>
    <row r="20" spans="1:21" x14ac:dyDescent="0.3">
      <c r="A20" s="14" t="s">
        <v>18</v>
      </c>
      <c r="B20" s="3" t="s">
        <v>82</v>
      </c>
      <c r="C20" s="2" t="s">
        <v>20</v>
      </c>
      <c r="D20" t="s">
        <v>88</v>
      </c>
      <c r="E20" s="5">
        <v>2</v>
      </c>
      <c r="K20" s="5">
        <v>10</v>
      </c>
    </row>
    <row r="21" spans="1:21" x14ac:dyDescent="0.3">
      <c r="A21" s="14" t="s">
        <v>18</v>
      </c>
      <c r="B21" s="3" t="s">
        <v>95</v>
      </c>
      <c r="C21" s="2" t="s">
        <v>20</v>
      </c>
      <c r="D21" t="s">
        <v>89</v>
      </c>
      <c r="E21" s="5">
        <v>2</v>
      </c>
      <c r="K21" s="5">
        <v>10</v>
      </c>
    </row>
    <row r="22" spans="1:21" x14ac:dyDescent="0.3">
      <c r="A22" s="14" t="s">
        <v>28</v>
      </c>
      <c r="B22" s="3" t="s">
        <v>36</v>
      </c>
      <c r="C22" s="2">
        <v>408</v>
      </c>
      <c r="D22" t="s">
        <v>90</v>
      </c>
      <c r="F22" s="5">
        <v>468.7</v>
      </c>
    </row>
    <row r="23" spans="1:21" ht="15" thickBot="1" x14ac:dyDescent="0.35">
      <c r="A23" s="14" t="s">
        <v>30</v>
      </c>
      <c r="B23" s="3" t="s">
        <v>32</v>
      </c>
      <c r="C23" s="2">
        <v>409</v>
      </c>
      <c r="D23" t="s">
        <v>91</v>
      </c>
      <c r="P23" s="5">
        <v>57.8</v>
      </c>
      <c r="U23" t="s">
        <v>37</v>
      </c>
    </row>
    <row r="24" spans="1:21" s="18" customFormat="1" ht="15" thickBot="1" x14ac:dyDescent="0.35">
      <c r="A24" s="21" t="s">
        <v>16</v>
      </c>
      <c r="B24" s="16"/>
      <c r="C24" s="17"/>
      <c r="E24" s="19">
        <f t="shared" ref="E24:O24" si="2">SUM(E19:E23)</f>
        <v>6</v>
      </c>
      <c r="F24" s="19">
        <f t="shared" si="2"/>
        <v>468.7</v>
      </c>
      <c r="G24" s="19">
        <f t="shared" si="2"/>
        <v>0</v>
      </c>
      <c r="H24" s="19">
        <f t="shared" si="2"/>
        <v>0</v>
      </c>
      <c r="I24" s="19">
        <f t="shared" si="2"/>
        <v>0</v>
      </c>
      <c r="J24" s="19">
        <f t="shared" si="2"/>
        <v>0</v>
      </c>
      <c r="K24" s="19">
        <f t="shared" si="2"/>
        <v>30</v>
      </c>
      <c r="L24" s="19">
        <f t="shared" si="2"/>
        <v>0</v>
      </c>
      <c r="M24" s="19">
        <f t="shared" si="2"/>
        <v>0</v>
      </c>
      <c r="N24" s="18">
        <f t="shared" si="2"/>
        <v>0</v>
      </c>
      <c r="O24" s="20">
        <f t="shared" si="2"/>
        <v>0</v>
      </c>
      <c r="P24" s="19">
        <v>57.8</v>
      </c>
      <c r="Q24" s="19"/>
      <c r="R24" s="19"/>
      <c r="S24" s="19"/>
      <c r="T24" s="19"/>
    </row>
    <row r="25" spans="1:21" x14ac:dyDescent="0.3">
      <c r="A25" s="14" t="s">
        <v>18</v>
      </c>
      <c r="B25" s="3" t="s">
        <v>94</v>
      </c>
      <c r="C25" s="2" t="s">
        <v>20</v>
      </c>
      <c r="D25" t="s">
        <v>96</v>
      </c>
      <c r="E25" s="5">
        <v>2</v>
      </c>
      <c r="K25" s="5">
        <v>10</v>
      </c>
    </row>
    <row r="26" spans="1:21" x14ac:dyDescent="0.3">
      <c r="A26" s="14" t="s">
        <v>18</v>
      </c>
      <c r="B26" s="3" t="s">
        <v>93</v>
      </c>
      <c r="C26" s="2" t="s">
        <v>20</v>
      </c>
      <c r="D26" t="s">
        <v>97</v>
      </c>
      <c r="E26" s="5">
        <v>2</v>
      </c>
      <c r="K26" s="5">
        <v>10</v>
      </c>
    </row>
    <row r="27" spans="1:21" x14ac:dyDescent="0.3">
      <c r="A27" s="14" t="s">
        <v>18</v>
      </c>
      <c r="B27" s="3" t="s">
        <v>92</v>
      </c>
      <c r="C27" s="2" t="s">
        <v>20</v>
      </c>
      <c r="D27" t="s">
        <v>107</v>
      </c>
      <c r="E27" s="5">
        <v>2</v>
      </c>
      <c r="K27" s="5">
        <v>10</v>
      </c>
    </row>
    <row r="28" spans="1:21" x14ac:dyDescent="0.3">
      <c r="A28" s="14" t="s">
        <v>40</v>
      </c>
      <c r="B28" s="3" t="s">
        <v>39</v>
      </c>
      <c r="C28" s="2">
        <v>412</v>
      </c>
      <c r="D28" t="s">
        <v>98</v>
      </c>
      <c r="S28" s="5">
        <v>52</v>
      </c>
    </row>
    <row r="29" spans="1:21" x14ac:dyDescent="0.3">
      <c r="A29" s="14" t="s">
        <v>28</v>
      </c>
      <c r="B29" s="3" t="s">
        <v>38</v>
      </c>
      <c r="C29" s="2">
        <v>410</v>
      </c>
      <c r="D29" t="s">
        <v>108</v>
      </c>
      <c r="F29" s="5">
        <v>468.7</v>
      </c>
    </row>
    <row r="30" spans="1:21" x14ac:dyDescent="0.3">
      <c r="A30" s="14" t="s">
        <v>30</v>
      </c>
      <c r="B30" s="3" t="s">
        <v>32</v>
      </c>
      <c r="C30" s="2">
        <v>411</v>
      </c>
      <c r="D30" t="s">
        <v>99</v>
      </c>
      <c r="P30" s="5">
        <v>57.8</v>
      </c>
      <c r="U30" t="s">
        <v>43</v>
      </c>
    </row>
    <row r="31" spans="1:21" x14ac:dyDescent="0.3">
      <c r="A31" s="14" t="s">
        <v>28</v>
      </c>
      <c r="B31" s="3" t="s">
        <v>42</v>
      </c>
    </row>
    <row r="32" spans="1:21" x14ac:dyDescent="0.3">
      <c r="A32" s="14" t="s">
        <v>44</v>
      </c>
      <c r="B32" s="3" t="s">
        <v>101</v>
      </c>
    </row>
    <row r="33" spans="1:21" x14ac:dyDescent="0.3">
      <c r="A33" s="14" t="s">
        <v>100</v>
      </c>
      <c r="B33" s="3" t="s">
        <v>102</v>
      </c>
      <c r="C33" s="2">
        <v>413</v>
      </c>
      <c r="D33" t="s">
        <v>109</v>
      </c>
      <c r="R33" s="5">
        <v>52.5</v>
      </c>
    </row>
    <row r="34" spans="1:21" ht="15" thickBot="1" x14ac:dyDescent="0.35">
      <c r="A34" s="14" t="s">
        <v>103</v>
      </c>
      <c r="B34" s="3" t="s">
        <v>104</v>
      </c>
      <c r="C34" s="2">
        <v>414</v>
      </c>
      <c r="D34" t="s">
        <v>110</v>
      </c>
      <c r="E34" s="5">
        <v>12.99</v>
      </c>
      <c r="R34" s="5">
        <v>64.95</v>
      </c>
      <c r="U34" t="s">
        <v>105</v>
      </c>
    </row>
    <row r="35" spans="1:21" s="18" customFormat="1" ht="15" thickBot="1" x14ac:dyDescent="0.35">
      <c r="A35" s="15" t="s">
        <v>17</v>
      </c>
      <c r="B35" s="16"/>
      <c r="C35" s="17"/>
      <c r="E35" s="19">
        <f>SUM(E25:E27)</f>
        <v>6</v>
      </c>
      <c r="F35" s="19">
        <f>SUM(F27:F30)</f>
        <v>468.7</v>
      </c>
      <c r="G35" s="19">
        <f>SUM(G27:G31)</f>
        <v>0</v>
      </c>
      <c r="H35" s="19">
        <f>SUM(H27:H30)</f>
        <v>0</v>
      </c>
      <c r="I35" s="19">
        <f>SUM(I27:I30)</f>
        <v>0</v>
      </c>
      <c r="J35" s="19">
        <f>SUM(J27:J30)</f>
        <v>0</v>
      </c>
      <c r="K35" s="19">
        <f>SUM(K25:K27)</f>
        <v>30</v>
      </c>
      <c r="L35" s="19">
        <v>58.59</v>
      </c>
      <c r="M35" s="19">
        <f>SUM(M27:M32)</f>
        <v>0</v>
      </c>
      <c r="N35" s="18">
        <f>SUM(N27:N30)</f>
        <v>0</v>
      </c>
      <c r="O35" s="20">
        <f>SUM(O27:O30)</f>
        <v>0</v>
      </c>
      <c r="P35" s="19">
        <v>57.8</v>
      </c>
      <c r="Q35" s="19"/>
      <c r="R35" s="19">
        <f>SUM(R33:R34)</f>
        <v>117.45</v>
      </c>
      <c r="S35" s="19">
        <v>52</v>
      </c>
      <c r="T35" s="19"/>
    </row>
    <row r="36" spans="1:21" x14ac:dyDescent="0.3">
      <c r="B36" s="3" t="s">
        <v>11</v>
      </c>
      <c r="D36">
        <f t="shared" ref="D36:K36" si="3">D11+D18+D24+D35</f>
        <v>0</v>
      </c>
      <c r="E36" s="5">
        <f t="shared" si="3"/>
        <v>24</v>
      </c>
      <c r="F36" s="5">
        <f t="shared" si="3"/>
        <v>1874.8</v>
      </c>
      <c r="G36" s="5">
        <f t="shared" si="3"/>
        <v>0</v>
      </c>
      <c r="H36" s="5">
        <f t="shared" si="3"/>
        <v>50</v>
      </c>
      <c r="I36" s="5">
        <f t="shared" si="3"/>
        <v>0</v>
      </c>
      <c r="J36" s="5">
        <f t="shared" si="3"/>
        <v>198.35</v>
      </c>
      <c r="K36" s="5">
        <f t="shared" si="3"/>
        <v>120</v>
      </c>
      <c r="L36" s="5">
        <v>58.59</v>
      </c>
      <c r="M36" s="5">
        <f>M11+M18+M24+M35</f>
        <v>0</v>
      </c>
      <c r="N36">
        <f>N11+N18+N24+N35</f>
        <v>0</v>
      </c>
      <c r="O36" s="9">
        <f>O11+O18+O24+O35</f>
        <v>0</v>
      </c>
      <c r="P36" s="5">
        <f>P11+P18+P24+P35</f>
        <v>231.2</v>
      </c>
      <c r="Q36" s="5">
        <v>5</v>
      </c>
      <c r="R36" s="5">
        <v>117.45</v>
      </c>
      <c r="S36" s="5">
        <v>52</v>
      </c>
    </row>
    <row r="37" spans="1:21" x14ac:dyDescent="0.3">
      <c r="B37" s="3" t="s">
        <v>12</v>
      </c>
      <c r="F37" s="5">
        <v>2106</v>
      </c>
      <c r="G37" s="5">
        <v>50</v>
      </c>
      <c r="H37" s="5">
        <v>75</v>
      </c>
      <c r="I37" s="5">
        <v>1500</v>
      </c>
      <c r="J37" s="5">
        <v>220</v>
      </c>
      <c r="K37" s="5">
        <v>188</v>
      </c>
      <c r="L37" s="5">
        <v>60</v>
      </c>
      <c r="M37" s="5">
        <v>240</v>
      </c>
      <c r="N37">
        <v>0</v>
      </c>
      <c r="O37" s="9">
        <v>150</v>
      </c>
      <c r="Q37" s="5">
        <v>5</v>
      </c>
      <c r="R37" s="5">
        <v>230</v>
      </c>
      <c r="S37" s="5">
        <v>40</v>
      </c>
      <c r="T37" s="5">
        <v>1500</v>
      </c>
    </row>
    <row r="41" spans="1:21" s="6" customFormat="1" x14ac:dyDescent="0.3">
      <c r="A41" s="6" t="s">
        <v>50</v>
      </c>
      <c r="B41" s="7" t="s">
        <v>45</v>
      </c>
      <c r="C41" s="13"/>
      <c r="E41" s="11"/>
      <c r="F41" s="11"/>
      <c r="G41" s="11"/>
      <c r="H41" s="11"/>
      <c r="I41" s="11"/>
      <c r="J41" s="11"/>
      <c r="K41" s="11"/>
      <c r="L41" s="11"/>
      <c r="M41" s="11"/>
      <c r="O41" s="12"/>
      <c r="P41" s="11"/>
      <c r="Q41" s="11"/>
      <c r="R41" s="11"/>
      <c r="S41" s="11"/>
      <c r="T41" s="11"/>
    </row>
    <row r="42" spans="1:21" ht="30.6" customHeight="1" x14ac:dyDescent="0.3">
      <c r="A42" t="s">
        <v>21</v>
      </c>
      <c r="B42" s="3" t="s">
        <v>46</v>
      </c>
      <c r="C42" s="2" t="s">
        <v>47</v>
      </c>
    </row>
    <row r="43" spans="1:21" x14ac:dyDescent="0.3">
      <c r="A43" t="s">
        <v>48</v>
      </c>
      <c r="B43" s="3" t="s">
        <v>58</v>
      </c>
      <c r="C43" s="10">
        <v>4859</v>
      </c>
      <c r="U43" t="s">
        <v>60</v>
      </c>
    </row>
    <row r="44" spans="1:21" x14ac:dyDescent="0.3">
      <c r="B44" s="2" t="s">
        <v>49</v>
      </c>
      <c r="C44" s="10">
        <v>4859</v>
      </c>
    </row>
    <row r="49" spans="1:3" x14ac:dyDescent="0.3">
      <c r="A49" t="s">
        <v>106</v>
      </c>
      <c r="B49" s="2"/>
      <c r="C49" s="2">
        <v>4154.5600000000004</v>
      </c>
    </row>
  </sheetData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Luxborough Clerk</cp:lastModifiedBy>
  <cp:lastPrinted>2025-01-14T16:44:52Z</cp:lastPrinted>
  <dcterms:created xsi:type="dcterms:W3CDTF">2023-06-01T15:39:48Z</dcterms:created>
  <dcterms:modified xsi:type="dcterms:W3CDTF">2025-05-28T16:18:55Z</dcterms:modified>
</cp:coreProperties>
</file>